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85" activeTab="0"/>
  </bookViews>
  <sheets>
    <sheet name="ФБС, ФЛ " sheetId="1" r:id="rId1"/>
  </sheets>
  <definedNames>
    <definedName name="_xlnm.Print_Area" localSheetId="0">'ФБС, ФЛ '!$A$1:$W$60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M4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L4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<sst xmlns="http://schemas.openxmlformats.org/spreadsheetml/2006/main" count="101" uniqueCount="80">
  <si>
    <t>Марка изделия</t>
  </si>
  <si>
    <t>Объем м3</t>
  </si>
  <si>
    <t>Масса, т</t>
  </si>
  <si>
    <t>Цена с НДС</t>
  </si>
  <si>
    <t>Цена без НДС</t>
  </si>
  <si>
    <t>Фундаментные блоки</t>
  </si>
  <si>
    <t>Плиты ленточных фундаментов</t>
  </si>
  <si>
    <t>ФБС 24-6-6</t>
  </si>
  <si>
    <t>ФЛ 6-12-4</t>
  </si>
  <si>
    <t>ФЛ 6-24-4</t>
  </si>
  <si>
    <t>ФБС 9-6-6</t>
  </si>
  <si>
    <t>ФЛ 8-12-4</t>
  </si>
  <si>
    <t>ФБС 24-5-6</t>
  </si>
  <si>
    <t>ФЛ 8-24-4</t>
  </si>
  <si>
    <t>ФБС 12-5-6</t>
  </si>
  <si>
    <t>ФЛ 10-12-4</t>
  </si>
  <si>
    <t>ФБС 9-5-6</t>
  </si>
  <si>
    <t>ФЛ 10-24-4</t>
  </si>
  <si>
    <t>ФБС 24-4-6</t>
  </si>
  <si>
    <t>ФЛ 12-12-4</t>
  </si>
  <si>
    <t>ФБС 12-4-6</t>
  </si>
  <si>
    <t>ФЛ 12-24-4</t>
  </si>
  <si>
    <t>ФБС 9-4-6</t>
  </si>
  <si>
    <t>ФЛ 14-12-4</t>
  </si>
  <si>
    <t>ФБС 24-3-6</t>
  </si>
  <si>
    <t>ФЛ 14-24-4</t>
  </si>
  <si>
    <t>ФБС 12-3-6</t>
  </si>
  <si>
    <t xml:space="preserve">ФЛ 16-12-4 </t>
  </si>
  <si>
    <t>ФБС 9-3-6</t>
  </si>
  <si>
    <t>ФЛ 16-24-4</t>
  </si>
  <si>
    <t>ФБС 12-6-3</t>
  </si>
  <si>
    <t>ФЛ 20-12-4</t>
  </si>
  <si>
    <t>ФБС 12-5-3</t>
  </si>
  <si>
    <t>ФЛ 24-12-4</t>
  </si>
  <si>
    <t>ФБС 12-4-3</t>
  </si>
  <si>
    <t>ФЛ 28-12-4</t>
  </si>
  <si>
    <t>Бетон</t>
  </si>
  <si>
    <t>М 100</t>
  </si>
  <si>
    <t>М 150</t>
  </si>
  <si>
    <t>М 200</t>
  </si>
  <si>
    <t>М 250</t>
  </si>
  <si>
    <t>М 300</t>
  </si>
  <si>
    <t>М 350</t>
  </si>
  <si>
    <t>ФБС 12-6-6</t>
  </si>
  <si>
    <t>ФЛ 10-8-4</t>
  </si>
  <si>
    <t>ФЛ 12-8-4</t>
  </si>
  <si>
    <t>ФЛ 14-8-4</t>
  </si>
  <si>
    <t>ФЛ 16-8-4</t>
  </si>
  <si>
    <t>ФЛ 24-8-4</t>
  </si>
  <si>
    <t>ФЛ 28-8-4</t>
  </si>
  <si>
    <t>ФЛ 32-8-3</t>
  </si>
  <si>
    <t>ФЛ 32-12-3</t>
  </si>
  <si>
    <t>В.Н. Суслов</t>
  </si>
  <si>
    <t>М 10 отсев</t>
  </si>
  <si>
    <t>М 50 отсев</t>
  </si>
  <si>
    <t xml:space="preserve">Раствор цементно-известковый </t>
  </si>
  <si>
    <t>М 50 песок</t>
  </si>
  <si>
    <t>М 75 отсев</t>
  </si>
  <si>
    <t>М 75 песок</t>
  </si>
  <si>
    <t>М 100 отсев</t>
  </si>
  <si>
    <t xml:space="preserve">Раствор цементный </t>
  </si>
  <si>
    <t>М 100 песок</t>
  </si>
  <si>
    <t>М 150 песок</t>
  </si>
  <si>
    <t xml:space="preserve">М 4              </t>
  </si>
  <si>
    <t>М 150 отсев</t>
  </si>
  <si>
    <t>М 200 отсев</t>
  </si>
  <si>
    <t>М 200 песок</t>
  </si>
  <si>
    <t>М 10 песок</t>
  </si>
  <si>
    <t>М 25 песок</t>
  </si>
  <si>
    <t>М 25 отсев</t>
  </si>
  <si>
    <t>Раствор известковый</t>
  </si>
  <si>
    <t>1. Гибкая система скидок</t>
  </si>
  <si>
    <t>2. Индивидуальный подход к каждому клиенту</t>
  </si>
  <si>
    <t>3. Осуществляем доставку автотранспортом</t>
  </si>
  <si>
    <t>ФЛ 20-8-4</t>
  </si>
  <si>
    <t>Прайс лист</t>
  </si>
  <si>
    <t>ООО "КИРПИЧ И ЛЮКИ</t>
  </si>
  <si>
    <t>www kirpich-lyuki.ru</t>
  </si>
  <si>
    <t>Телефон филиала: +7(34397)30003</t>
  </si>
  <si>
    <t>Цены на продукцию с 01.01.2016г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</si>
</sst>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0\ _€"/>
    <numFmt numFmtId="177" formatCode="#,##0\ _€"/>
    <numFmt numFmtId="178" formatCode="#,##0.0\ _€"/>
    <numFmt numFmtId="179" formatCode="#,##0.0"/>
    <numFmt numFmtId="180" formatCode="#,##0.000"/>
    <numFmt numFmtId="181" formatCode="#,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b/>
      <i/>
      <sz val="11"/>
      <name val="Arial Cyr"/>
      <family val="0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b/>
      <sz val="28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53" applyFont="1" applyBorder="1" applyAlignment="1">
      <alignment horizontal="left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left" vertical="center" wrapText="1"/>
    </xf>
    <xf numFmtId="2" fontId="1" fillId="0" borderId="10" xfId="53" applyNumberFormat="1" applyFont="1" applyFill="1" applyBorder="1" applyAlignment="1">
      <alignment horizontal="left"/>
      <protection/>
    </xf>
    <xf numFmtId="4" fontId="7" fillId="0" borderId="0" xfId="0" applyNumberFormat="1" applyFont="1" applyFill="1" applyBorder="1" applyAlignment="1">
      <alignment horizontal="left" vertical="center" wrapText="1"/>
    </xf>
    <xf numFmtId="0" fontId="5" fillId="0" borderId="0" xfId="53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2" fontId="5" fillId="0" borderId="0" xfId="53" applyNumberFormat="1" applyFont="1" applyBorder="1" applyAlignment="1">
      <alignment horizontal="left"/>
      <protection/>
    </xf>
    <xf numFmtId="177" fontId="1" fillId="0" borderId="0" xfId="53" applyNumberFormat="1" applyFont="1" applyFill="1" applyBorder="1" applyAlignment="1">
      <alignment horizontal="left"/>
      <protection/>
    </xf>
    <xf numFmtId="0" fontId="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2" fontId="1" fillId="0" borderId="10" xfId="53" applyNumberFormat="1" applyFont="1" applyBorder="1" applyAlignment="1">
      <alignment horizontal="left"/>
      <protection/>
    </xf>
    <xf numFmtId="174" fontId="1" fillId="0" borderId="10" xfId="53" applyNumberFormat="1" applyFont="1" applyFill="1" applyBorder="1" applyAlignment="1">
      <alignment horizontal="left"/>
      <protection/>
    </xf>
    <xf numFmtId="174" fontId="7" fillId="0" borderId="10" xfId="0" applyNumberFormat="1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left" vertical="center" wrapText="1"/>
    </xf>
    <xf numFmtId="179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/>
    </xf>
    <xf numFmtId="0" fontId="12" fillId="33" borderId="1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" fillId="34" borderId="10" xfId="53" applyFont="1" applyFill="1" applyBorder="1" applyAlignment="1">
      <alignment horizontal="center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2" fontId="7" fillId="0" borderId="22" xfId="0" applyNumberFormat="1" applyFont="1" applyBorder="1" applyAlignment="1">
      <alignment horizontal="left"/>
    </xf>
    <xf numFmtId="2" fontId="7" fillId="0" borderId="23" xfId="0" applyNumberFormat="1" applyFont="1" applyFill="1" applyBorder="1" applyAlignment="1">
      <alignment horizontal="left"/>
    </xf>
    <xf numFmtId="2" fontId="7" fillId="0" borderId="24" xfId="0" applyNumberFormat="1" applyFont="1" applyBorder="1" applyAlignment="1">
      <alignment horizontal="left"/>
    </xf>
    <xf numFmtId="2" fontId="7" fillId="0" borderId="25" xfId="0" applyNumberFormat="1" applyFont="1" applyBorder="1" applyAlignment="1">
      <alignment horizontal="left"/>
    </xf>
    <xf numFmtId="2" fontId="7" fillId="0" borderId="26" xfId="0" applyNumberFormat="1" applyFont="1" applyBorder="1" applyAlignment="1">
      <alignment horizontal="left"/>
    </xf>
    <xf numFmtId="0" fontId="1" fillId="0" borderId="27" xfId="53" applyFont="1" applyFill="1" applyBorder="1" applyAlignment="1">
      <alignment horizontal="left" vertical="center" wrapText="1"/>
      <protection/>
    </xf>
    <xf numFmtId="0" fontId="1" fillId="34" borderId="28" xfId="53" applyFont="1" applyFill="1" applyBorder="1" applyAlignment="1">
      <alignment horizontal="center"/>
      <protection/>
    </xf>
    <xf numFmtId="4" fontId="7" fillId="35" borderId="10" xfId="0" applyNumberFormat="1" applyFont="1" applyFill="1" applyBorder="1" applyAlignment="1">
      <alignment horizontal="left" vertical="center" wrapText="1"/>
    </xf>
    <xf numFmtId="0" fontId="1" fillId="34" borderId="21" xfId="53" applyFont="1" applyFill="1" applyBorder="1" applyAlignment="1">
      <alignment horizontal="center"/>
      <protection/>
    </xf>
    <xf numFmtId="0" fontId="13" fillId="34" borderId="29" xfId="53" applyFont="1" applyFill="1" applyBorder="1" applyAlignment="1">
      <alignment horizontal="left"/>
      <protection/>
    </xf>
    <xf numFmtId="0" fontId="13" fillId="34" borderId="30" xfId="53" applyFont="1" applyFill="1" applyBorder="1" applyAlignment="1">
      <alignment horizontal="center" vertical="center"/>
      <protection/>
    </xf>
    <xf numFmtId="4" fontId="14" fillId="34" borderId="30" xfId="0" applyNumberFormat="1" applyFont="1" applyFill="1" applyBorder="1" applyAlignment="1">
      <alignment horizontal="left" vertical="center" wrapText="1"/>
    </xf>
    <xf numFmtId="4" fontId="14" fillId="34" borderId="31" xfId="0" applyNumberFormat="1" applyFont="1" applyFill="1" applyBorder="1" applyAlignment="1">
      <alignment horizontal="left" vertical="center" wrapText="1"/>
    </xf>
    <xf numFmtId="4" fontId="14" fillId="34" borderId="22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1" fillId="34" borderId="15" xfId="53" applyFont="1" applyFill="1" applyBorder="1" applyAlignment="1">
      <alignment horizontal="center"/>
      <protection/>
    </xf>
    <xf numFmtId="0" fontId="1" fillId="0" borderId="32" xfId="53" applyFont="1" applyBorder="1" applyAlignment="1">
      <alignment horizontal="left"/>
      <protection/>
    </xf>
    <xf numFmtId="0" fontId="1" fillId="0" borderId="32" xfId="53" applyFont="1" applyFill="1" applyBorder="1" applyAlignment="1">
      <alignment horizontal="left"/>
      <protection/>
    </xf>
    <xf numFmtId="0" fontId="1" fillId="0" borderId="33" xfId="53" applyFont="1" applyBorder="1" applyAlignment="1">
      <alignment horizontal="left"/>
      <protection/>
    </xf>
    <xf numFmtId="4" fontId="7" fillId="0" borderId="3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2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53" applyFont="1" applyBorder="1" applyAlignment="1">
      <alignment horizontal="left"/>
      <protection/>
    </xf>
    <xf numFmtId="0" fontId="7" fillId="36" borderId="0" xfId="0" applyFont="1" applyFill="1" applyAlignment="1">
      <alignment horizontal="left"/>
    </xf>
    <xf numFmtId="0" fontId="9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1" fillId="36" borderId="16" xfId="53" applyFont="1" applyFill="1" applyBorder="1" applyAlignment="1">
      <alignment horizontal="left" vertical="center" wrapText="1"/>
      <protection/>
    </xf>
    <xf numFmtId="0" fontId="1" fillId="36" borderId="28" xfId="53" applyFont="1" applyFill="1" applyBorder="1" applyAlignment="1">
      <alignment horizontal="center"/>
      <protection/>
    </xf>
    <xf numFmtId="4" fontId="7" fillId="36" borderId="10" xfId="0" applyNumberFormat="1" applyFont="1" applyFill="1" applyBorder="1" applyAlignment="1">
      <alignment horizontal="left" vertical="center" wrapText="1"/>
    </xf>
    <xf numFmtId="0" fontId="1" fillId="36" borderId="10" xfId="53" applyFont="1" applyFill="1" applyBorder="1" applyAlignment="1">
      <alignment horizontal="center"/>
      <protection/>
    </xf>
    <xf numFmtId="4" fontId="7" fillId="36" borderId="34" xfId="0" applyNumberFormat="1" applyFont="1" applyFill="1" applyBorder="1" applyAlignment="1">
      <alignment horizontal="left" vertical="center" wrapText="1"/>
    </xf>
    <xf numFmtId="4" fontId="7" fillId="36" borderId="0" xfId="0" applyNumberFormat="1" applyFont="1" applyFill="1" applyBorder="1" applyAlignment="1">
      <alignment horizontal="left" vertical="center" wrapText="1"/>
    </xf>
    <xf numFmtId="179" fontId="7" fillId="36" borderId="0" xfId="0" applyNumberFormat="1" applyFont="1" applyFill="1" applyBorder="1" applyAlignment="1">
      <alignment horizontal="left" vertical="center" wrapText="1"/>
    </xf>
    <xf numFmtId="0" fontId="7" fillId="36" borderId="28" xfId="0" applyFont="1" applyFill="1" applyBorder="1" applyAlignment="1">
      <alignment horizontal="left"/>
    </xf>
    <xf numFmtId="0" fontId="7" fillId="36" borderId="0" xfId="0" applyFont="1" applyFill="1" applyBorder="1" applyAlignment="1">
      <alignment/>
    </xf>
    <xf numFmtId="177" fontId="1" fillId="36" borderId="0" xfId="53" applyNumberFormat="1" applyFont="1" applyFill="1" applyBorder="1" applyAlignment="1">
      <alignment horizontal="left"/>
      <protection/>
    </xf>
    <xf numFmtId="0" fontId="7" fillId="36" borderId="0" xfId="0" applyFont="1" applyFill="1" applyBorder="1" applyAlignment="1">
      <alignment horizontal="left"/>
    </xf>
    <xf numFmtId="0" fontId="7" fillId="37" borderId="0" xfId="0" applyFont="1" applyFill="1" applyAlignment="1">
      <alignment horizontal="left"/>
    </xf>
    <xf numFmtId="0" fontId="1" fillId="37" borderId="28" xfId="53" applyFont="1" applyFill="1" applyBorder="1" applyAlignment="1">
      <alignment horizontal="center"/>
      <protection/>
    </xf>
    <xf numFmtId="4" fontId="7" fillId="37" borderId="10" xfId="0" applyNumberFormat="1" applyFont="1" applyFill="1" applyBorder="1" applyAlignment="1">
      <alignment horizontal="left" vertical="center" wrapText="1"/>
    </xf>
    <xf numFmtId="0" fontId="1" fillId="37" borderId="10" xfId="53" applyFont="1" applyFill="1" applyBorder="1" applyAlignment="1">
      <alignment horizontal="center"/>
      <protection/>
    </xf>
    <xf numFmtId="4" fontId="7" fillId="37" borderId="34" xfId="0" applyNumberFormat="1" applyFont="1" applyFill="1" applyBorder="1" applyAlignment="1">
      <alignment horizontal="left" vertical="center" wrapText="1"/>
    </xf>
    <xf numFmtId="4" fontId="7" fillId="37" borderId="0" xfId="0" applyNumberFormat="1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left"/>
    </xf>
    <xf numFmtId="0" fontId="9" fillId="36" borderId="0" xfId="0" applyFont="1" applyFill="1" applyAlignment="1">
      <alignment horizontal="left"/>
    </xf>
    <xf numFmtId="0" fontId="7" fillId="36" borderId="0" xfId="53" applyFont="1" applyFill="1" applyAlignment="1">
      <alignment horizontal="left"/>
      <protection/>
    </xf>
    <xf numFmtId="0" fontId="1" fillId="36" borderId="0" xfId="53" applyFont="1" applyFill="1" applyBorder="1" applyAlignment="1">
      <alignment horizontal="left"/>
      <protection/>
    </xf>
    <xf numFmtId="0" fontId="1" fillId="36" borderId="21" xfId="53" applyFont="1" applyFill="1" applyBorder="1" applyAlignment="1">
      <alignment horizontal="left" vertical="center" wrapText="1"/>
      <protection/>
    </xf>
    <xf numFmtId="4" fontId="7" fillId="36" borderId="37" xfId="0" applyNumberFormat="1" applyFont="1" applyFill="1" applyBorder="1" applyAlignment="1">
      <alignment horizontal="left" vertical="center" wrapText="1"/>
    </xf>
    <xf numFmtId="0" fontId="1" fillId="36" borderId="37" xfId="53" applyFont="1" applyFill="1" applyBorder="1" applyAlignment="1">
      <alignment horizontal="center"/>
      <protection/>
    </xf>
    <xf numFmtId="4" fontId="14" fillId="36" borderId="0" xfId="0" applyNumberFormat="1" applyFont="1" applyFill="1" applyBorder="1" applyAlignment="1">
      <alignment horizontal="left" vertical="center" wrapText="1"/>
    </xf>
    <xf numFmtId="2" fontId="7" fillId="36" borderId="22" xfId="0" applyNumberFormat="1" applyFont="1" applyFill="1" applyBorder="1" applyAlignment="1">
      <alignment horizontal="left"/>
    </xf>
    <xf numFmtId="0" fontId="8" fillId="36" borderId="0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left"/>
    </xf>
    <xf numFmtId="0" fontId="8" fillId="36" borderId="0" xfId="53" applyFont="1" applyFill="1" applyBorder="1" applyAlignment="1">
      <alignment horizontal="left"/>
      <protection/>
    </xf>
    <xf numFmtId="0" fontId="3" fillId="36" borderId="0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left" vertical="center" wrapText="1"/>
    </xf>
    <xf numFmtId="2" fontId="7" fillId="36" borderId="30" xfId="0" applyNumberFormat="1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9" fillId="36" borderId="0" xfId="0" applyFont="1" applyFill="1" applyAlignment="1">
      <alignment horizontal="right"/>
    </xf>
    <xf numFmtId="0" fontId="1" fillId="36" borderId="27" xfId="53" applyFont="1" applyFill="1" applyBorder="1" applyAlignment="1">
      <alignment horizontal="left" vertical="center" wrapText="1"/>
      <protection/>
    </xf>
    <xf numFmtId="0" fontId="1" fillId="36" borderId="2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" fillId="0" borderId="10" xfId="53" applyFont="1" applyBorder="1" applyAlignment="1">
      <alignment horizontal="center"/>
      <protection/>
    </xf>
    <xf numFmtId="0" fontId="1" fillId="34" borderId="32" xfId="53" applyFont="1" applyFill="1" applyBorder="1" applyAlignment="1">
      <alignment horizontal="center"/>
      <protection/>
    </xf>
    <xf numFmtId="0" fontId="1" fillId="37" borderId="10" xfId="53" applyFont="1" applyFill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53" applyFont="1" applyBorder="1" applyAlignment="1">
      <alignment horizontal="left"/>
      <protection/>
    </xf>
    <xf numFmtId="0" fontId="1" fillId="34" borderId="38" xfId="53" applyFont="1" applyFill="1" applyBorder="1" applyAlignment="1">
      <alignment horizontal="center"/>
      <protection/>
    </xf>
    <xf numFmtId="0" fontId="1" fillId="37" borderId="28" xfId="53" applyFont="1" applyFill="1" applyBorder="1" applyAlignment="1">
      <alignment horizontal="center"/>
      <protection/>
    </xf>
    <xf numFmtId="0" fontId="8" fillId="0" borderId="0" xfId="53" applyFont="1" applyBorder="1" applyAlignment="1">
      <alignment horizontal="left"/>
      <protection/>
    </xf>
    <xf numFmtId="0" fontId="7" fillId="0" borderId="3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34" xfId="53" applyFont="1" applyBorder="1" applyAlignment="1">
      <alignment horizontal="center"/>
      <protection/>
    </xf>
    <xf numFmtId="1" fontId="7" fillId="0" borderId="25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зничный ИЮЛ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view="pageBreakPreview" zoomScale="90" zoomScaleSheetLayoutView="90" zoomScalePageLayoutView="0" workbookViewId="0" topLeftCell="A1">
      <selection activeCell="A13" sqref="A13"/>
    </sheetView>
  </sheetViews>
  <sheetFormatPr defaultColWidth="9.00390625" defaultRowHeight="12.75"/>
  <cols>
    <col min="1" max="1" width="12.875" style="20" customWidth="1"/>
    <col min="2" max="2" width="9.625" style="20" customWidth="1"/>
    <col min="3" max="3" width="7.75390625" style="20" customWidth="1"/>
    <col min="4" max="5" width="10.00390625" style="20" hidden="1" customWidth="1"/>
    <col min="6" max="6" width="9.625" style="20" hidden="1" customWidth="1"/>
    <col min="7" max="7" width="11.25390625" style="20" hidden="1" customWidth="1"/>
    <col min="8" max="8" width="11.25390625" style="81" customWidth="1"/>
    <col min="9" max="9" width="0.12890625" style="20" customWidth="1"/>
    <col min="10" max="10" width="11.00390625" style="67" customWidth="1"/>
    <col min="11" max="11" width="11.25390625" style="20" hidden="1" customWidth="1"/>
    <col min="12" max="12" width="12.75390625" style="20" customWidth="1"/>
    <col min="13" max="13" width="6.75390625" style="20" customWidth="1"/>
    <col min="14" max="14" width="10.75390625" style="20" customWidth="1"/>
    <col min="15" max="16" width="10.125" style="20" hidden="1" customWidth="1"/>
    <col min="17" max="17" width="0.12890625" style="20" hidden="1" customWidth="1"/>
    <col min="18" max="18" width="9.75390625" style="20" hidden="1" customWidth="1"/>
    <col min="19" max="19" width="9.875" style="81" customWidth="1"/>
    <col min="20" max="20" width="10.125" style="20" hidden="1" customWidth="1"/>
    <col min="21" max="21" width="10.125" style="67" customWidth="1"/>
    <col min="22" max="22" width="9.875" style="20" hidden="1" customWidth="1"/>
    <col min="23" max="23" width="9.125" style="20" customWidth="1"/>
    <col min="24" max="24" width="21.75390625" style="20" customWidth="1"/>
    <col min="25" max="16384" width="9.125" style="20" customWidth="1"/>
  </cols>
  <sheetData>
    <row r="1" spans="1:19" ht="46.5">
      <c r="A1" s="127" t="s">
        <v>75</v>
      </c>
      <c r="H1" s="67"/>
      <c r="S1" s="67"/>
    </row>
    <row r="2" s="128" customFormat="1" ht="36.75">
      <c r="A2" s="128" t="s">
        <v>76</v>
      </c>
    </row>
    <row r="3" spans="1:22" ht="14.25">
      <c r="A3" s="130" t="s">
        <v>77</v>
      </c>
      <c r="H3" s="6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4.25">
      <c r="A4" s="129" t="s">
        <v>78</v>
      </c>
      <c r="H4" s="67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8:19" ht="1.5" customHeight="1">
      <c r="H5" s="67"/>
      <c r="L5" s="2"/>
      <c r="M5" s="2"/>
      <c r="N5" s="2"/>
      <c r="O5" s="2"/>
      <c r="P5" s="2"/>
      <c r="R5" s="2"/>
      <c r="S5" s="102"/>
    </row>
    <row r="6" spans="8:22" ht="12.75" hidden="1">
      <c r="H6" s="67"/>
      <c r="N6" s="6"/>
      <c r="O6" s="21"/>
      <c r="P6" s="6"/>
      <c r="Q6" s="6"/>
      <c r="R6" s="6" t="s">
        <v>52</v>
      </c>
      <c r="S6" s="80"/>
      <c r="T6" s="6"/>
      <c r="U6" s="80"/>
      <c r="V6" s="6"/>
    </row>
    <row r="7" spans="8:19" ht="12.75" hidden="1">
      <c r="H7" s="67"/>
      <c r="S7" s="67"/>
    </row>
    <row r="8" spans="1:22" s="23" customFormat="1" ht="6" customHeight="1">
      <c r="A8" s="2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03"/>
      <c r="T8" s="32"/>
      <c r="U8" s="88"/>
      <c r="V8" s="32"/>
    </row>
    <row r="9" spans="1:22" s="23" customFormat="1" ht="1.5" customHeight="1">
      <c r="A9" s="22"/>
      <c r="B9" s="61"/>
      <c r="C9" s="61"/>
      <c r="D9" s="61"/>
      <c r="E9" s="61"/>
      <c r="F9" s="61"/>
      <c r="G9" s="61"/>
      <c r="H9" s="68"/>
      <c r="I9" s="61"/>
      <c r="J9" s="68"/>
      <c r="K9" s="61"/>
      <c r="L9" s="61"/>
      <c r="M9" s="61"/>
      <c r="N9" s="61"/>
      <c r="O9" s="61"/>
      <c r="P9" s="61"/>
      <c r="Q9" s="61"/>
      <c r="R9" s="61"/>
      <c r="S9" s="68"/>
      <c r="T9" s="32"/>
      <c r="U9" s="88"/>
      <c r="V9" s="32"/>
    </row>
    <row r="10" spans="1:22" s="23" customFormat="1" ht="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88"/>
      <c r="T10" s="32"/>
      <c r="U10" s="88"/>
      <c r="V10" s="32"/>
    </row>
    <row r="11" spans="2:21" s="23" customFormat="1" ht="14.25">
      <c r="B11" s="7"/>
      <c r="C11" s="7"/>
      <c r="D11" s="7"/>
      <c r="E11" s="7"/>
      <c r="F11" s="7"/>
      <c r="G11" s="7"/>
      <c r="H11" s="69"/>
      <c r="I11" s="7"/>
      <c r="J11" s="69"/>
      <c r="K11" s="7"/>
      <c r="L11" s="7"/>
      <c r="M11" s="7"/>
      <c r="N11" s="7"/>
      <c r="O11" s="7"/>
      <c r="P11" s="7"/>
      <c r="Q11" s="7"/>
      <c r="S11" s="89"/>
      <c r="U11" s="89"/>
    </row>
    <row r="12" spans="1:22" ht="13.5" thickBot="1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0"/>
      <c r="T12" s="3"/>
      <c r="U12" s="90"/>
      <c r="V12" s="3"/>
    </row>
    <row r="13" spans="1:22" ht="39" customHeight="1" thickBot="1">
      <c r="A13" s="8" t="s">
        <v>0</v>
      </c>
      <c r="B13" s="9" t="s">
        <v>1</v>
      </c>
      <c r="C13" s="9" t="s">
        <v>2</v>
      </c>
      <c r="D13" s="9" t="s">
        <v>3</v>
      </c>
      <c r="E13" s="10" t="s">
        <v>3</v>
      </c>
      <c r="F13" s="10" t="s">
        <v>3</v>
      </c>
      <c r="G13" s="10" t="s">
        <v>4</v>
      </c>
      <c r="H13" s="104" t="s">
        <v>3</v>
      </c>
      <c r="I13" s="45" t="s">
        <v>3</v>
      </c>
      <c r="J13" s="70" t="s">
        <v>4</v>
      </c>
      <c r="K13" s="34" t="s">
        <v>4</v>
      </c>
      <c r="L13" s="35" t="s">
        <v>0</v>
      </c>
      <c r="M13" s="36" t="s">
        <v>1</v>
      </c>
      <c r="N13" s="36" t="s">
        <v>2</v>
      </c>
      <c r="O13" s="36" t="s">
        <v>3</v>
      </c>
      <c r="P13" s="37" t="s">
        <v>3</v>
      </c>
      <c r="Q13" s="37" t="s">
        <v>3</v>
      </c>
      <c r="R13" s="37" t="s">
        <v>4</v>
      </c>
      <c r="S13" s="105" t="s">
        <v>3</v>
      </c>
      <c r="T13" s="38" t="s">
        <v>3</v>
      </c>
      <c r="U13" s="91" t="s">
        <v>4</v>
      </c>
      <c r="V13" s="39" t="s">
        <v>4</v>
      </c>
    </row>
    <row r="14" spans="1:22" ht="12.75">
      <c r="A14" s="115" t="s">
        <v>5</v>
      </c>
      <c r="B14" s="116"/>
      <c r="C14" s="116"/>
      <c r="D14" s="116"/>
      <c r="E14" s="116"/>
      <c r="F14" s="116"/>
      <c r="G14" s="116"/>
      <c r="H14" s="82"/>
      <c r="I14" s="46"/>
      <c r="J14" s="71"/>
      <c r="K14" s="46"/>
      <c r="L14" s="115" t="s">
        <v>6</v>
      </c>
      <c r="M14" s="116"/>
      <c r="N14" s="116"/>
      <c r="O14" s="116"/>
      <c r="P14" s="116"/>
      <c r="Q14" s="116"/>
      <c r="R14" s="116"/>
      <c r="S14" s="82"/>
      <c r="T14" s="46"/>
      <c r="U14" s="71"/>
      <c r="V14" s="48"/>
    </row>
    <row r="15" spans="1:22" ht="12.75">
      <c r="A15" s="57" t="s">
        <v>26</v>
      </c>
      <c r="B15" s="5">
        <v>0.203</v>
      </c>
      <c r="C15" s="24">
        <v>0.49</v>
      </c>
      <c r="D15" s="11">
        <v>656.89</v>
      </c>
      <c r="E15" s="11">
        <v>739.34</v>
      </c>
      <c r="F15" s="11">
        <f>E15*3/100+E15</f>
        <v>761.5202</v>
      </c>
      <c r="G15" s="11">
        <f>F15/1.18</f>
        <v>645.3561016949153</v>
      </c>
      <c r="H15" s="83">
        <f>I15*0.03+I15</f>
        <v>807.8967801800001</v>
      </c>
      <c r="I15" s="47">
        <f>K15*18/100+K15</f>
        <v>784.365806</v>
      </c>
      <c r="J15" s="72">
        <f>K15*0.03+K15</f>
        <v>684.6582882881356</v>
      </c>
      <c r="K15" s="11">
        <f>G15*3/100+G15</f>
        <v>664.7167847457628</v>
      </c>
      <c r="L15" s="4" t="s">
        <v>8</v>
      </c>
      <c r="M15" s="25">
        <v>0.21</v>
      </c>
      <c r="N15" s="12">
        <v>0.45</v>
      </c>
      <c r="O15" s="11">
        <v>799.1</v>
      </c>
      <c r="P15" s="11">
        <v>916.86</v>
      </c>
      <c r="Q15" s="11">
        <f>P15*3/100+P15</f>
        <v>944.3658</v>
      </c>
      <c r="R15" s="11">
        <f>Q15/1.18</f>
        <v>800.3100000000001</v>
      </c>
      <c r="S15" s="83">
        <v>1031.94</v>
      </c>
      <c r="T15" s="47">
        <f>V15*18/100+V15</f>
        <v>972.6967740000001</v>
      </c>
      <c r="U15" s="92">
        <v>874.52</v>
      </c>
      <c r="V15" s="27">
        <f>R15*3/100+R15</f>
        <v>824.3193000000001</v>
      </c>
    </row>
    <row r="16" spans="1:22" ht="12.75">
      <c r="A16" s="58" t="s">
        <v>34</v>
      </c>
      <c r="B16" s="4">
        <v>0.127</v>
      </c>
      <c r="C16" s="24">
        <v>0.31</v>
      </c>
      <c r="D16" s="11">
        <v>478.77</v>
      </c>
      <c r="E16" s="11">
        <v>538.87</v>
      </c>
      <c r="F16" s="11">
        <f aca="true" t="shared" si="0" ref="F16:F29">E16*3/100+E16</f>
        <v>555.0361</v>
      </c>
      <c r="G16" s="11">
        <f aca="true" t="shared" si="1" ref="G16:G29">F16/1.18</f>
        <v>470.3695762711865</v>
      </c>
      <c r="H16" s="83">
        <f aca="true" t="shared" si="2" ref="H16:H28">I16*0.03+I16</f>
        <v>588.83779849</v>
      </c>
      <c r="I16" s="47">
        <f aca="true" t="shared" si="3" ref="I16:I34">K16*18/100+K16</f>
        <v>571.687183</v>
      </c>
      <c r="J16" s="72">
        <f aca="true" t="shared" si="4" ref="J16:J29">K16*0.03+K16</f>
        <v>499.0150834661017</v>
      </c>
      <c r="K16" s="11">
        <f aca="true" t="shared" si="5" ref="K16:K34">G16*3/100+G16</f>
        <v>484.48066355932207</v>
      </c>
      <c r="L16" s="4" t="s">
        <v>9</v>
      </c>
      <c r="M16" s="25">
        <v>0.42</v>
      </c>
      <c r="N16" s="12">
        <v>0.93</v>
      </c>
      <c r="O16" s="11">
        <v>1640.82</v>
      </c>
      <c r="P16" s="11">
        <v>1882.62</v>
      </c>
      <c r="Q16" s="11">
        <f aca="true" t="shared" si="6" ref="Q16:Q38">P16*3/100+P16</f>
        <v>1939.0985999999998</v>
      </c>
      <c r="R16" s="11">
        <f aca="true" t="shared" si="7" ref="R16:R38">Q16/1.18</f>
        <v>1643.3038983050847</v>
      </c>
      <c r="S16" s="83">
        <v>2118.91</v>
      </c>
      <c r="T16" s="47">
        <f aca="true" t="shared" si="8" ref="T16:T38">V16*18/100+V16</f>
        <v>1997.271558</v>
      </c>
      <c r="U16" s="92">
        <v>1795.68</v>
      </c>
      <c r="V16" s="27">
        <f aca="true" t="shared" si="9" ref="V16:V38">R16*3/100+R16</f>
        <v>1692.603015254237</v>
      </c>
    </row>
    <row r="17" spans="1:22" ht="12.75">
      <c r="A17" s="57" t="s">
        <v>20</v>
      </c>
      <c r="B17" s="5">
        <v>0.265</v>
      </c>
      <c r="C17" s="24">
        <v>0.64</v>
      </c>
      <c r="D17" s="11">
        <v>857.07</v>
      </c>
      <c r="E17" s="11">
        <v>964.65</v>
      </c>
      <c r="F17" s="11">
        <f t="shared" si="0"/>
        <v>993.5894999999999</v>
      </c>
      <c r="G17" s="11">
        <f t="shared" si="1"/>
        <v>842.025</v>
      </c>
      <c r="H17" s="83">
        <f t="shared" si="2"/>
        <v>1054.09910055</v>
      </c>
      <c r="I17" s="47">
        <f t="shared" si="3"/>
        <v>1023.397185</v>
      </c>
      <c r="J17" s="72">
        <f t="shared" si="4"/>
        <v>893.3043225</v>
      </c>
      <c r="K17" s="11">
        <f t="shared" si="5"/>
        <v>867.28575</v>
      </c>
      <c r="L17" s="4" t="s">
        <v>11</v>
      </c>
      <c r="M17" s="25">
        <v>0.274</v>
      </c>
      <c r="N17" s="12">
        <v>0.55</v>
      </c>
      <c r="O17" s="11">
        <v>1014.32</v>
      </c>
      <c r="P17" s="11">
        <v>1163.8</v>
      </c>
      <c r="Q17" s="11">
        <f t="shared" si="6"/>
        <v>1198.714</v>
      </c>
      <c r="R17" s="11">
        <f t="shared" si="7"/>
        <v>1015.8593220338984</v>
      </c>
      <c r="S17" s="83">
        <v>1309.87</v>
      </c>
      <c r="T17" s="47">
        <f t="shared" si="8"/>
        <v>1234.67542</v>
      </c>
      <c r="U17" s="92">
        <v>1110.05</v>
      </c>
      <c r="V17" s="27">
        <f t="shared" si="9"/>
        <v>1046.3351016949152</v>
      </c>
    </row>
    <row r="18" spans="1:22" ht="12.75">
      <c r="A18" s="58" t="s">
        <v>32</v>
      </c>
      <c r="B18" s="4">
        <v>0.159</v>
      </c>
      <c r="C18" s="24">
        <v>0.38</v>
      </c>
      <c r="D18" s="11">
        <v>614.05</v>
      </c>
      <c r="E18" s="11">
        <v>691.13</v>
      </c>
      <c r="F18" s="11">
        <f t="shared" si="0"/>
        <v>711.8639</v>
      </c>
      <c r="G18" s="11">
        <f t="shared" si="1"/>
        <v>603.2744915254237</v>
      </c>
      <c r="H18" s="83">
        <f t="shared" si="2"/>
        <v>755.2164115100001</v>
      </c>
      <c r="I18" s="47">
        <f t="shared" si="3"/>
        <v>733.219817</v>
      </c>
      <c r="J18" s="72">
        <f t="shared" si="4"/>
        <v>640.013908059322</v>
      </c>
      <c r="K18" s="11">
        <f t="shared" si="5"/>
        <v>621.3727262711865</v>
      </c>
      <c r="L18" s="4" t="s">
        <v>13</v>
      </c>
      <c r="M18" s="25">
        <v>0.548</v>
      </c>
      <c r="N18" s="12">
        <v>1.15</v>
      </c>
      <c r="O18" s="11">
        <v>2094.37</v>
      </c>
      <c r="P18" s="11">
        <v>2403</v>
      </c>
      <c r="Q18" s="11">
        <f t="shared" si="6"/>
        <v>2475.09</v>
      </c>
      <c r="R18" s="11">
        <f t="shared" si="7"/>
        <v>2097.533898305085</v>
      </c>
      <c r="S18" s="83">
        <v>2704.59</v>
      </c>
      <c r="T18" s="47">
        <f t="shared" si="8"/>
        <v>2549.3427000000006</v>
      </c>
      <c r="U18" s="92">
        <v>2292.02</v>
      </c>
      <c r="V18" s="27">
        <f t="shared" si="9"/>
        <v>2160.459915254238</v>
      </c>
    </row>
    <row r="19" spans="1:22" ht="12.75">
      <c r="A19" s="57" t="s">
        <v>14</v>
      </c>
      <c r="B19" s="5">
        <v>0.331</v>
      </c>
      <c r="C19" s="24">
        <v>0.79</v>
      </c>
      <c r="D19" s="11">
        <v>1060.98</v>
      </c>
      <c r="E19" s="11">
        <v>1194.15</v>
      </c>
      <c r="F19" s="11">
        <f t="shared" si="0"/>
        <v>1229.9745</v>
      </c>
      <c r="G19" s="11">
        <f t="shared" si="1"/>
        <v>1042.3512711864407</v>
      </c>
      <c r="H19" s="83">
        <f t="shared" si="2"/>
        <v>1304.8799470499998</v>
      </c>
      <c r="I19" s="47">
        <f t="shared" si="3"/>
        <v>1266.873735</v>
      </c>
      <c r="J19" s="72">
        <f t="shared" si="4"/>
        <v>1105.8304636016949</v>
      </c>
      <c r="K19" s="11">
        <f t="shared" si="5"/>
        <v>1073.6218093220339</v>
      </c>
      <c r="L19" s="4" t="s">
        <v>44</v>
      </c>
      <c r="M19" s="26">
        <v>0.203</v>
      </c>
      <c r="N19" s="12">
        <v>0.42</v>
      </c>
      <c r="O19" s="11">
        <v>896.67</v>
      </c>
      <c r="P19" s="11">
        <v>1028.82</v>
      </c>
      <c r="Q19" s="11">
        <f t="shared" si="6"/>
        <v>1059.6846</v>
      </c>
      <c r="R19" s="11">
        <f t="shared" si="7"/>
        <v>898.0377966101696</v>
      </c>
      <c r="S19" s="83">
        <v>1157.95</v>
      </c>
      <c r="T19" s="47">
        <f t="shared" si="8"/>
        <v>1091.4751380000002</v>
      </c>
      <c r="U19" s="92">
        <v>981.31</v>
      </c>
      <c r="V19" s="27">
        <f t="shared" si="9"/>
        <v>924.9789305084747</v>
      </c>
    </row>
    <row r="20" spans="1:22" ht="12.75">
      <c r="A20" s="57" t="s">
        <v>30</v>
      </c>
      <c r="B20" s="4">
        <v>0.191</v>
      </c>
      <c r="C20" s="24">
        <v>0.46</v>
      </c>
      <c r="D20" s="11">
        <v>706.61</v>
      </c>
      <c r="E20" s="11">
        <v>795.3</v>
      </c>
      <c r="F20" s="11">
        <f t="shared" si="0"/>
        <v>819.159</v>
      </c>
      <c r="G20" s="11">
        <f t="shared" si="1"/>
        <v>694.2025423728813</v>
      </c>
      <c r="H20" s="83">
        <f t="shared" si="2"/>
        <v>869.0457831000001</v>
      </c>
      <c r="I20" s="47">
        <f t="shared" si="3"/>
        <v>843.73377</v>
      </c>
      <c r="J20" s="72">
        <f t="shared" si="4"/>
        <v>736.4794772033898</v>
      </c>
      <c r="K20" s="11">
        <f t="shared" si="5"/>
        <v>715.0286186440678</v>
      </c>
      <c r="L20" s="4" t="s">
        <v>15</v>
      </c>
      <c r="M20" s="25">
        <v>0.3</v>
      </c>
      <c r="N20" s="12">
        <v>0.65</v>
      </c>
      <c r="O20" s="11">
        <v>1332.06</v>
      </c>
      <c r="P20" s="11">
        <v>1528.37</v>
      </c>
      <c r="Q20" s="11">
        <f t="shared" si="6"/>
        <v>1574.2211</v>
      </c>
      <c r="R20" s="11">
        <f t="shared" si="7"/>
        <v>1334.0856779661017</v>
      </c>
      <c r="S20" s="83">
        <v>1720.19</v>
      </c>
      <c r="T20" s="47">
        <f t="shared" si="8"/>
        <v>1621.447733</v>
      </c>
      <c r="U20" s="92">
        <v>1457.78</v>
      </c>
      <c r="V20" s="27">
        <f t="shared" si="9"/>
        <v>1374.1082483050848</v>
      </c>
    </row>
    <row r="21" spans="1:22" ht="12.75">
      <c r="A21" s="57" t="s">
        <v>43</v>
      </c>
      <c r="B21" s="5">
        <v>0.398</v>
      </c>
      <c r="C21" s="24">
        <v>0.96</v>
      </c>
      <c r="D21" s="11">
        <v>1314.79</v>
      </c>
      <c r="E21" s="11">
        <v>1479.81</v>
      </c>
      <c r="F21" s="11">
        <f t="shared" si="0"/>
        <v>1524.2042999999999</v>
      </c>
      <c r="G21" s="11">
        <f t="shared" si="1"/>
        <v>1291.6985593220338</v>
      </c>
      <c r="H21" s="83">
        <f t="shared" si="2"/>
        <v>1617.02834187</v>
      </c>
      <c r="I21" s="47">
        <f t="shared" si="3"/>
        <v>1569.930429</v>
      </c>
      <c r="J21" s="72">
        <f t="shared" si="4"/>
        <v>1370.3630015847457</v>
      </c>
      <c r="K21" s="11">
        <f t="shared" si="5"/>
        <v>1330.4495161016948</v>
      </c>
      <c r="L21" s="4" t="s">
        <v>17</v>
      </c>
      <c r="M21" s="25">
        <v>0.608</v>
      </c>
      <c r="N21" s="12">
        <v>1.38</v>
      </c>
      <c r="O21" s="11">
        <v>2685.99</v>
      </c>
      <c r="P21" s="11">
        <v>3081.81</v>
      </c>
      <c r="Q21" s="11">
        <f t="shared" si="6"/>
        <v>3174.2643</v>
      </c>
      <c r="R21" s="11">
        <f t="shared" si="7"/>
        <v>2690.0544915254236</v>
      </c>
      <c r="S21" s="83">
        <v>3468.61</v>
      </c>
      <c r="T21" s="47">
        <f t="shared" si="8"/>
        <v>3269.492229</v>
      </c>
      <c r="U21" s="92">
        <v>2939.5</v>
      </c>
      <c r="V21" s="27">
        <f t="shared" si="9"/>
        <v>2770.7561262711865</v>
      </c>
    </row>
    <row r="22" spans="1:22" ht="12.75">
      <c r="A22" s="57" t="s">
        <v>24</v>
      </c>
      <c r="B22" s="5">
        <v>0.406</v>
      </c>
      <c r="C22" s="24">
        <v>0.97</v>
      </c>
      <c r="D22" s="11">
        <v>1292.68</v>
      </c>
      <c r="E22" s="11">
        <v>1454.94</v>
      </c>
      <c r="F22" s="11">
        <f t="shared" si="0"/>
        <v>1498.5882000000001</v>
      </c>
      <c r="G22" s="11">
        <f t="shared" si="1"/>
        <v>1269.9900000000002</v>
      </c>
      <c r="H22" s="83">
        <f t="shared" si="2"/>
        <v>1589.8522213800002</v>
      </c>
      <c r="I22" s="47">
        <f t="shared" si="3"/>
        <v>1543.5458460000002</v>
      </c>
      <c r="J22" s="72">
        <f t="shared" si="4"/>
        <v>1347.3323910000001</v>
      </c>
      <c r="K22" s="11">
        <f t="shared" si="5"/>
        <v>1308.0897000000002</v>
      </c>
      <c r="L22" s="4" t="s">
        <v>45</v>
      </c>
      <c r="M22" s="26">
        <v>0.234</v>
      </c>
      <c r="N22" s="12">
        <v>0.5</v>
      </c>
      <c r="O22" s="11">
        <v>1086.71</v>
      </c>
      <c r="P22" s="11">
        <v>1246.86</v>
      </c>
      <c r="Q22" s="11">
        <f t="shared" si="6"/>
        <v>1284.2658</v>
      </c>
      <c r="R22" s="11">
        <f t="shared" si="7"/>
        <v>1088.3608474576272</v>
      </c>
      <c r="S22" s="83">
        <v>1403.35</v>
      </c>
      <c r="T22" s="47">
        <f t="shared" si="8"/>
        <v>1322.793774</v>
      </c>
      <c r="U22" s="92">
        <v>1189.27</v>
      </c>
      <c r="V22" s="27">
        <f t="shared" si="9"/>
        <v>1121.011672881356</v>
      </c>
    </row>
    <row r="23" spans="1:22" ht="12.75">
      <c r="A23" s="57" t="s">
        <v>18</v>
      </c>
      <c r="B23" s="5">
        <v>0.543</v>
      </c>
      <c r="C23" s="24">
        <v>1.3</v>
      </c>
      <c r="D23" s="11">
        <v>1715.93</v>
      </c>
      <c r="E23" s="11">
        <v>1878.14</v>
      </c>
      <c r="F23" s="11">
        <f t="shared" si="0"/>
        <v>1934.4842</v>
      </c>
      <c r="G23" s="11">
        <f t="shared" si="1"/>
        <v>1639.3933898305086</v>
      </c>
      <c r="H23" s="83">
        <f t="shared" si="2"/>
        <v>2052.29428778</v>
      </c>
      <c r="I23" s="47">
        <f t="shared" si="3"/>
        <v>1992.5187260000002</v>
      </c>
      <c r="J23" s="72">
        <f t="shared" si="4"/>
        <v>1739.2324472711866</v>
      </c>
      <c r="K23" s="11">
        <f t="shared" si="5"/>
        <v>1688.5751915254239</v>
      </c>
      <c r="L23" s="4" t="s">
        <v>19</v>
      </c>
      <c r="M23" s="25">
        <v>0.347</v>
      </c>
      <c r="N23" s="12">
        <v>0.78</v>
      </c>
      <c r="O23" s="11">
        <v>1619.01</v>
      </c>
      <c r="P23" s="11">
        <v>1857.59</v>
      </c>
      <c r="Q23" s="11">
        <f t="shared" si="6"/>
        <v>1913.3176999999998</v>
      </c>
      <c r="R23" s="11">
        <f t="shared" si="7"/>
        <v>1621.4556779661016</v>
      </c>
      <c r="S23" s="83">
        <v>2090.74</v>
      </c>
      <c r="T23" s="47">
        <f t="shared" si="8"/>
        <v>1970.717231</v>
      </c>
      <c r="U23" s="92">
        <v>1771.81</v>
      </c>
      <c r="V23" s="27">
        <f t="shared" si="9"/>
        <v>1670.0993483050847</v>
      </c>
    </row>
    <row r="24" spans="1:22" ht="12.75">
      <c r="A24" s="57" t="s">
        <v>12</v>
      </c>
      <c r="B24" s="5">
        <v>0.679</v>
      </c>
      <c r="C24" s="24">
        <v>1.63</v>
      </c>
      <c r="D24" s="11">
        <v>2136.1</v>
      </c>
      <c r="E24" s="11">
        <v>2404.21</v>
      </c>
      <c r="F24" s="11">
        <f t="shared" si="0"/>
        <v>2476.3363</v>
      </c>
      <c r="G24" s="11">
        <f t="shared" si="1"/>
        <v>2098.590084745763</v>
      </c>
      <c r="H24" s="83">
        <f t="shared" si="2"/>
        <v>2627.14518067</v>
      </c>
      <c r="I24" s="47">
        <f t="shared" si="3"/>
        <v>2550.626389</v>
      </c>
      <c r="J24" s="72">
        <f t="shared" si="4"/>
        <v>2226.3942209067795</v>
      </c>
      <c r="K24" s="11">
        <f t="shared" si="5"/>
        <v>2161.5477872881356</v>
      </c>
      <c r="L24" s="4" t="s">
        <v>21</v>
      </c>
      <c r="M24" s="25">
        <v>0.703</v>
      </c>
      <c r="N24" s="12">
        <v>1.63</v>
      </c>
      <c r="O24" s="11">
        <v>3264.15</v>
      </c>
      <c r="P24" s="11">
        <v>3745.17</v>
      </c>
      <c r="Q24" s="11">
        <f t="shared" si="6"/>
        <v>3857.5251000000003</v>
      </c>
      <c r="R24" s="11">
        <f t="shared" si="7"/>
        <v>3269.0890677966104</v>
      </c>
      <c r="S24" s="83">
        <v>4215.22</v>
      </c>
      <c r="T24" s="47">
        <f t="shared" si="8"/>
        <v>3973.2508530000005</v>
      </c>
      <c r="U24" s="92">
        <v>3572.22</v>
      </c>
      <c r="V24" s="27">
        <f t="shared" si="9"/>
        <v>3367.161739830509</v>
      </c>
    </row>
    <row r="25" spans="1:22" ht="12.75">
      <c r="A25" s="57" t="s">
        <v>7</v>
      </c>
      <c r="B25" s="5">
        <v>0.815</v>
      </c>
      <c r="C25" s="24">
        <v>1.96</v>
      </c>
      <c r="D25" s="11">
        <v>2556.26</v>
      </c>
      <c r="E25" s="11">
        <v>2877.1</v>
      </c>
      <c r="F25" s="11">
        <f t="shared" si="0"/>
        <v>2963.413</v>
      </c>
      <c r="G25" s="11">
        <f t="shared" si="1"/>
        <v>2511.3669491525425</v>
      </c>
      <c r="H25" s="83">
        <f t="shared" si="2"/>
        <v>3143.8848517000006</v>
      </c>
      <c r="I25" s="47">
        <f t="shared" si="3"/>
        <v>3052.3153900000007</v>
      </c>
      <c r="J25" s="72">
        <f t="shared" si="4"/>
        <v>2664.3091963559327</v>
      </c>
      <c r="K25" s="11">
        <f t="shared" si="5"/>
        <v>2586.707957627119</v>
      </c>
      <c r="L25" s="4" t="s">
        <v>46</v>
      </c>
      <c r="M25" s="26">
        <v>0.282</v>
      </c>
      <c r="N25" s="12">
        <v>0.58</v>
      </c>
      <c r="O25" s="11">
        <v>1406.15</v>
      </c>
      <c r="P25" s="11">
        <v>1613.37</v>
      </c>
      <c r="Q25" s="11">
        <f t="shared" si="6"/>
        <v>1661.7711</v>
      </c>
      <c r="R25" s="11">
        <f t="shared" si="7"/>
        <v>1408.280593220339</v>
      </c>
      <c r="S25" s="83">
        <v>1815.86</v>
      </c>
      <c r="T25" s="47">
        <f t="shared" si="8"/>
        <v>1711.6242329999998</v>
      </c>
      <c r="U25" s="92">
        <v>1538.86</v>
      </c>
      <c r="V25" s="27">
        <f t="shared" si="9"/>
        <v>1450.529011016949</v>
      </c>
    </row>
    <row r="26" spans="1:22" ht="12.75">
      <c r="A26" s="57" t="s">
        <v>28</v>
      </c>
      <c r="B26" s="5">
        <v>0.146</v>
      </c>
      <c r="C26" s="24">
        <v>0.35</v>
      </c>
      <c r="D26" s="11">
        <v>477.71</v>
      </c>
      <c r="E26" s="11">
        <v>537.68</v>
      </c>
      <c r="F26" s="11">
        <f t="shared" si="0"/>
        <v>553.8104</v>
      </c>
      <c r="G26" s="11">
        <f t="shared" si="1"/>
        <v>469.3308474576271</v>
      </c>
      <c r="H26" s="83">
        <f t="shared" si="2"/>
        <v>587.53745336</v>
      </c>
      <c r="I26" s="47">
        <f t="shared" si="3"/>
        <v>570.424712</v>
      </c>
      <c r="J26" s="72">
        <f t="shared" si="4"/>
        <v>497.9130960677966</v>
      </c>
      <c r="K26" s="11">
        <f t="shared" si="5"/>
        <v>483.4107728813559</v>
      </c>
      <c r="L26" s="4" t="s">
        <v>23</v>
      </c>
      <c r="M26" s="25">
        <v>0.416</v>
      </c>
      <c r="N26" s="12">
        <v>0.91</v>
      </c>
      <c r="O26" s="11">
        <v>2070.33</v>
      </c>
      <c r="P26" s="11">
        <v>2375.44</v>
      </c>
      <c r="Q26" s="11">
        <f t="shared" si="6"/>
        <v>2446.7032</v>
      </c>
      <c r="R26" s="11">
        <f t="shared" si="7"/>
        <v>2073.4772881355934</v>
      </c>
      <c r="S26" s="83">
        <v>2673.58</v>
      </c>
      <c r="T26" s="47">
        <f t="shared" si="8"/>
        <v>2520.1042960000004</v>
      </c>
      <c r="U26" s="92">
        <v>2265.74</v>
      </c>
      <c r="V26" s="27">
        <f t="shared" si="9"/>
        <v>2135.6816067796613</v>
      </c>
    </row>
    <row r="27" spans="1:22" ht="12.75">
      <c r="A27" s="57" t="s">
        <v>22</v>
      </c>
      <c r="B27" s="5">
        <v>0.195</v>
      </c>
      <c r="C27" s="24">
        <v>0.47</v>
      </c>
      <c r="D27" s="11">
        <v>629.09</v>
      </c>
      <c r="E27" s="11">
        <v>708.1</v>
      </c>
      <c r="F27" s="11">
        <f t="shared" si="0"/>
        <v>729.3430000000001</v>
      </c>
      <c r="G27" s="11">
        <f t="shared" si="1"/>
        <v>618.0872881355933</v>
      </c>
      <c r="H27" s="83">
        <f t="shared" si="2"/>
        <v>773.7599887000001</v>
      </c>
      <c r="I27" s="47">
        <f t="shared" si="3"/>
        <v>751.2232900000001</v>
      </c>
      <c r="J27" s="72">
        <f t="shared" si="4"/>
        <v>655.728803983051</v>
      </c>
      <c r="K27" s="11">
        <f t="shared" si="5"/>
        <v>636.6299067796612</v>
      </c>
      <c r="L27" s="4" t="s">
        <v>25</v>
      </c>
      <c r="M27" s="25">
        <v>0.845</v>
      </c>
      <c r="N27" s="12">
        <v>1.9</v>
      </c>
      <c r="O27" s="11">
        <v>4184.67</v>
      </c>
      <c r="P27" s="11">
        <v>4801.36</v>
      </c>
      <c r="Q27" s="11">
        <f t="shared" si="6"/>
        <v>4945.400799999999</v>
      </c>
      <c r="R27" s="11">
        <f t="shared" si="7"/>
        <v>4191.017627118644</v>
      </c>
      <c r="S27" s="83">
        <v>5403.98</v>
      </c>
      <c r="T27" s="47">
        <f t="shared" si="8"/>
        <v>5093.7628239999995</v>
      </c>
      <c r="U27" s="92">
        <v>4579.64</v>
      </c>
      <c r="V27" s="27">
        <f t="shared" si="9"/>
        <v>4316.748155932203</v>
      </c>
    </row>
    <row r="28" spans="1:22" ht="12.75">
      <c r="A28" s="57" t="s">
        <v>16</v>
      </c>
      <c r="B28" s="5">
        <v>0.244</v>
      </c>
      <c r="C28" s="24">
        <v>0.59</v>
      </c>
      <c r="D28" s="11">
        <v>780.47</v>
      </c>
      <c r="E28" s="11">
        <v>878.43</v>
      </c>
      <c r="F28" s="11">
        <f t="shared" si="0"/>
        <v>904.7828999999999</v>
      </c>
      <c r="G28" s="11">
        <f t="shared" si="1"/>
        <v>766.7651694915254</v>
      </c>
      <c r="H28" s="83">
        <f t="shared" si="2"/>
        <v>959.8841786099999</v>
      </c>
      <c r="I28" s="47">
        <f t="shared" si="3"/>
        <v>931.926387</v>
      </c>
      <c r="J28" s="72">
        <f t="shared" si="4"/>
        <v>813.4611683135593</v>
      </c>
      <c r="K28" s="11">
        <f t="shared" si="5"/>
        <v>789.7681245762711</v>
      </c>
      <c r="L28" s="4" t="s">
        <v>47</v>
      </c>
      <c r="M28" s="26">
        <v>0.329</v>
      </c>
      <c r="N28" s="12">
        <v>0.65</v>
      </c>
      <c r="O28" s="11">
        <v>1833.34</v>
      </c>
      <c r="P28" s="11">
        <v>2103.52</v>
      </c>
      <c r="Q28" s="11">
        <f t="shared" si="6"/>
        <v>2166.6256</v>
      </c>
      <c r="R28" s="11">
        <f t="shared" si="7"/>
        <v>1836.1233898305084</v>
      </c>
      <c r="S28" s="83">
        <v>2367.53</v>
      </c>
      <c r="T28" s="47">
        <f t="shared" si="8"/>
        <v>2231.624368</v>
      </c>
      <c r="U28" s="92">
        <v>2006.38</v>
      </c>
      <c r="V28" s="27">
        <f t="shared" si="9"/>
        <v>1891.2070915254237</v>
      </c>
    </row>
    <row r="29" spans="1:22" ht="12.75">
      <c r="A29" s="57" t="s">
        <v>10</v>
      </c>
      <c r="B29" s="5">
        <v>0.293</v>
      </c>
      <c r="C29" s="24">
        <v>0.7</v>
      </c>
      <c r="D29" s="11">
        <v>943.58</v>
      </c>
      <c r="E29" s="11">
        <v>1062.1</v>
      </c>
      <c r="F29" s="11">
        <f t="shared" si="0"/>
        <v>1093.963</v>
      </c>
      <c r="G29" s="11">
        <f t="shared" si="1"/>
        <v>927.0872881355932</v>
      </c>
      <c r="H29" s="83">
        <f>I29*0.03+I29</f>
        <v>1160.5853467</v>
      </c>
      <c r="I29" s="47">
        <f t="shared" si="3"/>
        <v>1126.78189</v>
      </c>
      <c r="J29" s="72">
        <f t="shared" si="4"/>
        <v>983.5469039830508</v>
      </c>
      <c r="K29" s="11">
        <f t="shared" si="5"/>
        <v>954.899906779661</v>
      </c>
      <c r="L29" s="4" t="s">
        <v>27</v>
      </c>
      <c r="M29" s="25">
        <v>0.486</v>
      </c>
      <c r="N29" s="12">
        <v>1.03</v>
      </c>
      <c r="O29" s="11">
        <v>2723.02</v>
      </c>
      <c r="P29" s="11">
        <v>3124.3</v>
      </c>
      <c r="Q29" s="11">
        <f t="shared" si="6"/>
        <v>3218.029</v>
      </c>
      <c r="R29" s="11">
        <f t="shared" si="7"/>
        <v>2727.143220338983</v>
      </c>
      <c r="S29" s="83">
        <v>3516.43</v>
      </c>
      <c r="T29" s="47">
        <f t="shared" si="8"/>
        <v>3314.5698700000003</v>
      </c>
      <c r="U29" s="92">
        <v>2980.02</v>
      </c>
      <c r="V29" s="27">
        <f t="shared" si="9"/>
        <v>2808.9575169491527</v>
      </c>
    </row>
    <row r="30" spans="1:22" ht="12.75">
      <c r="A30" s="110" t="s">
        <v>36</v>
      </c>
      <c r="B30" s="111"/>
      <c r="C30" s="111"/>
      <c r="D30" s="111"/>
      <c r="E30" s="111"/>
      <c r="F30" s="111"/>
      <c r="G30" s="111"/>
      <c r="H30" s="84"/>
      <c r="I30" s="54"/>
      <c r="J30" s="72"/>
      <c r="K30" s="54"/>
      <c r="L30" s="4" t="s">
        <v>29</v>
      </c>
      <c r="M30" s="25">
        <v>0.987</v>
      </c>
      <c r="N30" s="12">
        <v>2.15</v>
      </c>
      <c r="O30" s="11">
        <v>5787.32</v>
      </c>
      <c r="P30" s="11">
        <v>6640.16</v>
      </c>
      <c r="Q30" s="11">
        <f t="shared" si="6"/>
        <v>6839.3648</v>
      </c>
      <c r="R30" s="11">
        <f t="shared" si="7"/>
        <v>5796.07186440678</v>
      </c>
      <c r="S30" s="83">
        <v>7473.56</v>
      </c>
      <c r="T30" s="47">
        <f t="shared" si="8"/>
        <v>7044.545744000001</v>
      </c>
      <c r="U30" s="92">
        <v>6333.53</v>
      </c>
      <c r="V30" s="27">
        <f t="shared" si="9"/>
        <v>5969.954020338983</v>
      </c>
    </row>
    <row r="31" spans="1:22" ht="12.75">
      <c r="A31" s="57" t="s">
        <v>37</v>
      </c>
      <c r="B31" s="106">
        <v>1</v>
      </c>
      <c r="C31" s="106"/>
      <c r="D31" s="11">
        <v>2334</v>
      </c>
      <c r="E31" s="11">
        <v>2340</v>
      </c>
      <c r="F31" s="11">
        <v>2340</v>
      </c>
      <c r="G31" s="11">
        <v>1983.1</v>
      </c>
      <c r="H31" s="83">
        <v>2342</v>
      </c>
      <c r="I31" s="47">
        <f t="shared" si="3"/>
        <v>2410.25974</v>
      </c>
      <c r="J31" s="72">
        <v>1984.74</v>
      </c>
      <c r="K31" s="11">
        <f t="shared" si="5"/>
        <v>2042.5929999999998</v>
      </c>
      <c r="L31" s="4" t="s">
        <v>74</v>
      </c>
      <c r="M31" s="26">
        <v>0.65</v>
      </c>
      <c r="N31" s="12">
        <v>1.25</v>
      </c>
      <c r="O31" s="11">
        <v>2867.63</v>
      </c>
      <c r="P31" s="11">
        <v>3290.23</v>
      </c>
      <c r="Q31" s="11">
        <f t="shared" si="6"/>
        <v>3388.9369</v>
      </c>
      <c r="R31" s="11">
        <f t="shared" si="7"/>
        <v>2871.980423728814</v>
      </c>
      <c r="S31" s="83">
        <v>3703.18</v>
      </c>
      <c r="T31" s="47">
        <f t="shared" si="8"/>
        <v>3490.605007</v>
      </c>
      <c r="U31" s="92">
        <v>3138.29</v>
      </c>
      <c r="V31" s="27">
        <f t="shared" si="9"/>
        <v>2958.139836440678</v>
      </c>
    </row>
    <row r="32" spans="1:22" ht="12.75">
      <c r="A32" s="57" t="s">
        <v>38</v>
      </c>
      <c r="B32" s="106">
        <v>1</v>
      </c>
      <c r="C32" s="106"/>
      <c r="D32" s="11">
        <v>2625.5</v>
      </c>
      <c r="E32" s="11">
        <v>2532</v>
      </c>
      <c r="F32" s="11">
        <v>2532</v>
      </c>
      <c r="G32" s="11">
        <v>2145.76</v>
      </c>
      <c r="H32" s="83">
        <v>2545</v>
      </c>
      <c r="I32" s="47">
        <f t="shared" si="3"/>
        <v>2607.956704</v>
      </c>
      <c r="J32" s="72">
        <v>2156.77</v>
      </c>
      <c r="K32" s="11">
        <f t="shared" si="5"/>
        <v>2210.1328000000003</v>
      </c>
      <c r="L32" s="4" t="s">
        <v>31</v>
      </c>
      <c r="M32" s="25">
        <v>0.975</v>
      </c>
      <c r="N32" s="12">
        <v>1.95</v>
      </c>
      <c r="O32" s="11">
        <v>4426.03</v>
      </c>
      <c r="P32" s="11">
        <v>5078.28</v>
      </c>
      <c r="Q32" s="11">
        <f t="shared" si="6"/>
        <v>5230.6284</v>
      </c>
      <c r="R32" s="11">
        <f t="shared" si="7"/>
        <v>4432.73593220339</v>
      </c>
      <c r="S32" s="83">
        <v>5715.65</v>
      </c>
      <c r="T32" s="47">
        <f t="shared" si="8"/>
        <v>5387.547251999999</v>
      </c>
      <c r="U32" s="92">
        <v>4843.77</v>
      </c>
      <c r="V32" s="27">
        <f t="shared" si="9"/>
        <v>4565.718010169491</v>
      </c>
    </row>
    <row r="33" spans="1:22" ht="12.75">
      <c r="A33" s="57" t="s">
        <v>39</v>
      </c>
      <c r="B33" s="106">
        <v>1</v>
      </c>
      <c r="C33" s="106"/>
      <c r="D33" s="11">
        <v>2849.7</v>
      </c>
      <c r="E33" s="11">
        <v>2766</v>
      </c>
      <c r="F33" s="11">
        <v>2766</v>
      </c>
      <c r="G33" s="11">
        <v>2344.1</v>
      </c>
      <c r="H33" s="83">
        <v>2730</v>
      </c>
      <c r="I33" s="47">
        <f t="shared" si="3"/>
        <v>2849.01914</v>
      </c>
      <c r="J33" s="72">
        <v>2313.55</v>
      </c>
      <c r="K33" s="11">
        <f t="shared" si="5"/>
        <v>2414.423</v>
      </c>
      <c r="L33" s="4" t="s">
        <v>48</v>
      </c>
      <c r="M33" s="26">
        <v>0.8</v>
      </c>
      <c r="N33" s="12">
        <v>1.9</v>
      </c>
      <c r="O33" s="11">
        <v>3545.7</v>
      </c>
      <c r="P33" s="11">
        <v>4068.22</v>
      </c>
      <c r="Q33" s="11">
        <f t="shared" si="6"/>
        <v>4190.2666</v>
      </c>
      <c r="R33" s="11">
        <f t="shared" si="7"/>
        <v>3551.0733898305084</v>
      </c>
      <c r="S33" s="83">
        <v>4578.81</v>
      </c>
      <c r="T33" s="47">
        <f t="shared" si="8"/>
        <v>4315.974598</v>
      </c>
      <c r="U33" s="92">
        <v>3880.34</v>
      </c>
      <c r="V33" s="27">
        <f t="shared" si="9"/>
        <v>3657.6055915254237</v>
      </c>
    </row>
    <row r="34" spans="1:22" ht="12.75">
      <c r="A34" s="57" t="s">
        <v>40</v>
      </c>
      <c r="B34" s="106">
        <v>1</v>
      </c>
      <c r="C34" s="106"/>
      <c r="D34" s="11">
        <v>3026.7</v>
      </c>
      <c r="E34" s="11">
        <v>2956</v>
      </c>
      <c r="F34" s="11">
        <v>2956</v>
      </c>
      <c r="G34" s="11">
        <v>2505.1</v>
      </c>
      <c r="H34" s="83">
        <v>2936</v>
      </c>
      <c r="I34" s="47">
        <f t="shared" si="3"/>
        <v>3044.6985399999994</v>
      </c>
      <c r="J34" s="72">
        <v>2488.13</v>
      </c>
      <c r="K34" s="11">
        <f t="shared" si="5"/>
        <v>2580.2529999999997</v>
      </c>
      <c r="L34" s="4" t="s">
        <v>33</v>
      </c>
      <c r="M34" s="25">
        <v>1.138</v>
      </c>
      <c r="N34" s="12">
        <v>2.3</v>
      </c>
      <c r="O34" s="11">
        <v>5678.3</v>
      </c>
      <c r="P34" s="11">
        <v>6515.1</v>
      </c>
      <c r="Q34" s="11">
        <f t="shared" si="6"/>
        <v>6710.553000000001</v>
      </c>
      <c r="R34" s="11">
        <f t="shared" si="7"/>
        <v>5686.909322033899</v>
      </c>
      <c r="S34" s="83">
        <v>7332.81</v>
      </c>
      <c r="T34" s="47">
        <f t="shared" si="8"/>
        <v>6911.869590000001</v>
      </c>
      <c r="U34" s="92">
        <v>6214.24</v>
      </c>
      <c r="V34" s="27">
        <f t="shared" si="9"/>
        <v>5857.516601694916</v>
      </c>
    </row>
    <row r="35" spans="1:22" ht="12.75">
      <c r="A35" s="57" t="s">
        <v>41</v>
      </c>
      <c r="B35" s="106">
        <v>1</v>
      </c>
      <c r="C35" s="106"/>
      <c r="D35" s="11">
        <v>3707.56</v>
      </c>
      <c r="E35" s="11"/>
      <c r="F35" s="11"/>
      <c r="G35" s="11"/>
      <c r="H35" s="83">
        <v>3389</v>
      </c>
      <c r="I35" s="47"/>
      <c r="J35" s="72">
        <v>2872.03</v>
      </c>
      <c r="K35" s="11"/>
      <c r="L35" s="4" t="s">
        <v>49</v>
      </c>
      <c r="M35" s="26">
        <v>0.913</v>
      </c>
      <c r="N35" s="12">
        <v>1.8</v>
      </c>
      <c r="O35" s="11">
        <v>4962.88</v>
      </c>
      <c r="P35" s="11">
        <v>4825.62</v>
      </c>
      <c r="Q35" s="11">
        <f t="shared" si="6"/>
        <v>4970.3886</v>
      </c>
      <c r="R35" s="11">
        <f t="shared" si="7"/>
        <v>4212.19372881356</v>
      </c>
      <c r="S35" s="83">
        <v>5431.28</v>
      </c>
      <c r="T35" s="47">
        <f t="shared" si="8"/>
        <v>5119.500258000001</v>
      </c>
      <c r="U35" s="92">
        <v>4602.77</v>
      </c>
      <c r="V35" s="27">
        <f t="shared" si="9"/>
        <v>4338.559540677967</v>
      </c>
    </row>
    <row r="36" spans="1:22" ht="12.75">
      <c r="A36" s="57" t="s">
        <v>42</v>
      </c>
      <c r="B36" s="106">
        <v>1</v>
      </c>
      <c r="C36" s="106"/>
      <c r="D36" s="11">
        <v>4127.64</v>
      </c>
      <c r="E36" s="11"/>
      <c r="F36" s="11"/>
      <c r="G36" s="11"/>
      <c r="H36" s="83"/>
      <c r="I36" s="47"/>
      <c r="J36" s="72"/>
      <c r="K36" s="11"/>
      <c r="L36" s="4" t="s">
        <v>35</v>
      </c>
      <c r="M36" s="25">
        <v>1.369</v>
      </c>
      <c r="N36" s="12">
        <v>2.82</v>
      </c>
      <c r="O36" s="11">
        <v>7624.6</v>
      </c>
      <c r="P36" s="11">
        <v>8748.26</v>
      </c>
      <c r="Q36" s="11">
        <f t="shared" si="6"/>
        <v>9010.7078</v>
      </c>
      <c r="R36" s="11">
        <f t="shared" si="7"/>
        <v>7636.193050847458</v>
      </c>
      <c r="S36" s="83">
        <v>9846.24</v>
      </c>
      <c r="T36" s="47">
        <f t="shared" si="8"/>
        <v>9281.029034</v>
      </c>
      <c r="U36" s="92">
        <v>8344.27</v>
      </c>
      <c r="V36" s="27">
        <f t="shared" si="9"/>
        <v>7865.278842372882</v>
      </c>
    </row>
    <row r="37" spans="1:22" ht="12.75">
      <c r="A37" s="110" t="s">
        <v>60</v>
      </c>
      <c r="B37" s="111"/>
      <c r="C37" s="111"/>
      <c r="D37" s="111"/>
      <c r="E37" s="111"/>
      <c r="F37" s="111"/>
      <c r="G37" s="111"/>
      <c r="H37" s="84"/>
      <c r="I37" s="33"/>
      <c r="J37" s="73"/>
      <c r="K37" s="54"/>
      <c r="L37" s="4" t="s">
        <v>50</v>
      </c>
      <c r="M37" s="26">
        <v>1.25</v>
      </c>
      <c r="N37" s="12">
        <v>2.05</v>
      </c>
      <c r="O37" s="11">
        <v>5712.76</v>
      </c>
      <c r="P37" s="11">
        <v>6554.62</v>
      </c>
      <c r="Q37" s="11">
        <f t="shared" si="6"/>
        <v>6751.2586</v>
      </c>
      <c r="R37" s="11">
        <f t="shared" si="7"/>
        <v>5721.405593220339</v>
      </c>
      <c r="S37" s="83">
        <v>7377.28</v>
      </c>
      <c r="T37" s="47">
        <f t="shared" si="8"/>
        <v>6953.796358</v>
      </c>
      <c r="U37" s="92">
        <v>6251.93</v>
      </c>
      <c r="V37" s="27">
        <f t="shared" si="9"/>
        <v>5893.047761016949</v>
      </c>
    </row>
    <row r="38" spans="1:22" ht="12.75">
      <c r="A38" s="57" t="s">
        <v>56</v>
      </c>
      <c r="B38" s="109">
        <v>1</v>
      </c>
      <c r="C38" s="109"/>
      <c r="D38" s="11">
        <v>2187.72</v>
      </c>
      <c r="E38" s="11"/>
      <c r="F38" s="11"/>
      <c r="G38" s="11"/>
      <c r="H38" s="83"/>
      <c r="I38" s="11"/>
      <c r="J38" s="72"/>
      <c r="K38" s="11"/>
      <c r="L38" s="4" t="s">
        <v>51</v>
      </c>
      <c r="M38" s="25">
        <v>1.6</v>
      </c>
      <c r="N38" s="12">
        <v>3.23</v>
      </c>
      <c r="O38" s="11">
        <v>8666.61</v>
      </c>
      <c r="P38" s="11">
        <v>9943.76</v>
      </c>
      <c r="Q38" s="11">
        <f t="shared" si="6"/>
        <v>10242.0728</v>
      </c>
      <c r="R38" s="11">
        <f t="shared" si="7"/>
        <v>8679.722711864408</v>
      </c>
      <c r="S38" s="83">
        <v>11191.79</v>
      </c>
      <c r="T38" s="47">
        <f t="shared" si="8"/>
        <v>10549.334984000001</v>
      </c>
      <c r="U38" s="92">
        <v>9484.56</v>
      </c>
      <c r="V38" s="27">
        <f t="shared" si="9"/>
        <v>8940.11439322034</v>
      </c>
    </row>
    <row r="39" spans="1:22" ht="12.75">
      <c r="A39" s="57" t="s">
        <v>54</v>
      </c>
      <c r="B39" s="109">
        <v>1</v>
      </c>
      <c r="C39" s="109"/>
      <c r="D39" s="11">
        <v>1947</v>
      </c>
      <c r="E39" s="11"/>
      <c r="F39" s="11"/>
      <c r="G39" s="11"/>
      <c r="H39" s="83"/>
      <c r="I39" s="11"/>
      <c r="J39" s="72"/>
      <c r="K39" s="11"/>
      <c r="L39" s="111" t="s">
        <v>55</v>
      </c>
      <c r="M39" s="111"/>
      <c r="N39" s="111"/>
      <c r="O39" s="111"/>
      <c r="P39" s="111"/>
      <c r="Q39" s="111"/>
      <c r="R39" s="111"/>
      <c r="S39" s="84"/>
      <c r="T39" s="33"/>
      <c r="U39" s="93"/>
      <c r="V39" s="56"/>
    </row>
    <row r="40" spans="1:22" ht="12.75">
      <c r="A40" s="57" t="s">
        <v>58</v>
      </c>
      <c r="B40" s="109">
        <v>1</v>
      </c>
      <c r="C40" s="109"/>
      <c r="D40" s="11"/>
      <c r="E40" s="11"/>
      <c r="F40" s="11"/>
      <c r="G40" s="11"/>
      <c r="H40" s="83"/>
      <c r="I40" s="11"/>
      <c r="J40" s="72"/>
      <c r="K40" s="11"/>
      <c r="L40" s="55" t="s">
        <v>67</v>
      </c>
      <c r="M40" s="107">
        <v>1</v>
      </c>
      <c r="N40" s="107"/>
      <c r="O40" s="30"/>
      <c r="P40" s="11"/>
      <c r="Q40" s="11"/>
      <c r="R40" s="11"/>
      <c r="S40" s="83"/>
      <c r="T40" s="11"/>
      <c r="U40" s="92"/>
      <c r="V40" s="27"/>
    </row>
    <row r="41" spans="1:22" ht="12.75">
      <c r="A41" s="57" t="s">
        <v>57</v>
      </c>
      <c r="B41" s="109">
        <v>1</v>
      </c>
      <c r="C41" s="109"/>
      <c r="D41" s="11"/>
      <c r="E41" s="11"/>
      <c r="F41" s="11"/>
      <c r="G41" s="11"/>
      <c r="H41" s="83"/>
      <c r="I41" s="11"/>
      <c r="J41" s="72"/>
      <c r="K41" s="11"/>
      <c r="L41" s="55" t="s">
        <v>53</v>
      </c>
      <c r="M41" s="107">
        <v>1</v>
      </c>
      <c r="N41" s="107"/>
      <c r="O41" s="30"/>
      <c r="P41" s="11"/>
      <c r="Q41" s="11"/>
      <c r="R41" s="11"/>
      <c r="S41" s="83"/>
      <c r="T41" s="11"/>
      <c r="U41" s="92"/>
      <c r="V41" s="27"/>
    </row>
    <row r="42" spans="1:22" ht="12.75">
      <c r="A42" s="57" t="s">
        <v>61</v>
      </c>
      <c r="B42" s="109">
        <v>1</v>
      </c>
      <c r="C42" s="109"/>
      <c r="D42" s="11"/>
      <c r="E42" s="11"/>
      <c r="F42" s="11"/>
      <c r="G42" s="11"/>
      <c r="H42" s="83"/>
      <c r="I42" s="11"/>
      <c r="J42" s="72"/>
      <c r="K42" s="11"/>
      <c r="L42" s="55" t="s">
        <v>68</v>
      </c>
      <c r="M42" s="107">
        <v>1</v>
      </c>
      <c r="N42" s="107"/>
      <c r="O42" s="30"/>
      <c r="P42" s="11"/>
      <c r="Q42" s="11"/>
      <c r="R42" s="11"/>
      <c r="S42" s="83"/>
      <c r="T42" s="11"/>
      <c r="U42" s="92"/>
      <c r="V42" s="27"/>
    </row>
    <row r="43" spans="1:22" ht="12.75">
      <c r="A43" s="57" t="s">
        <v>59</v>
      </c>
      <c r="B43" s="109">
        <v>1</v>
      </c>
      <c r="C43" s="109"/>
      <c r="D43" s="11"/>
      <c r="E43" s="11"/>
      <c r="F43" s="11"/>
      <c r="G43" s="11"/>
      <c r="H43" s="83">
        <v>2468</v>
      </c>
      <c r="I43" s="11"/>
      <c r="J43" s="72">
        <v>2091.52</v>
      </c>
      <c r="K43" s="11"/>
      <c r="L43" s="55" t="s">
        <v>69</v>
      </c>
      <c r="M43" s="107">
        <v>1</v>
      </c>
      <c r="N43" s="107"/>
      <c r="O43" s="30"/>
      <c r="P43" s="11"/>
      <c r="Q43" s="11"/>
      <c r="R43" s="11"/>
      <c r="S43" s="83"/>
      <c r="T43" s="11"/>
      <c r="U43" s="92"/>
      <c r="V43" s="27"/>
    </row>
    <row r="44" spans="1:22" ht="12.75">
      <c r="A44" s="57" t="s">
        <v>62</v>
      </c>
      <c r="B44" s="109">
        <v>1</v>
      </c>
      <c r="C44" s="109"/>
      <c r="D44" s="11">
        <v>2272.68</v>
      </c>
      <c r="E44" s="11"/>
      <c r="F44" s="11"/>
      <c r="G44" s="11"/>
      <c r="H44" s="83"/>
      <c r="I44" s="11"/>
      <c r="J44" s="72"/>
      <c r="K44" s="11"/>
      <c r="L44" s="5" t="s">
        <v>56</v>
      </c>
      <c r="M44" s="107">
        <v>1</v>
      </c>
      <c r="N44" s="107"/>
      <c r="O44" s="11">
        <v>2100.4</v>
      </c>
      <c r="P44" s="11"/>
      <c r="Q44" s="11"/>
      <c r="R44" s="11"/>
      <c r="S44" s="83"/>
      <c r="T44" s="11"/>
      <c r="U44" s="92"/>
      <c r="V44" s="27"/>
    </row>
    <row r="45" spans="1:22" ht="12.75">
      <c r="A45" s="57" t="s">
        <v>64</v>
      </c>
      <c r="B45" s="109">
        <v>1</v>
      </c>
      <c r="C45" s="109"/>
      <c r="D45" s="11">
        <v>2035.5</v>
      </c>
      <c r="E45" s="11"/>
      <c r="F45" s="11"/>
      <c r="G45" s="11"/>
      <c r="H45" s="83">
        <v>2573</v>
      </c>
      <c r="I45" s="11"/>
      <c r="J45" s="72">
        <v>2180.5</v>
      </c>
      <c r="K45" s="11"/>
      <c r="L45" s="5" t="s">
        <v>54</v>
      </c>
      <c r="M45" s="107">
        <v>1</v>
      </c>
      <c r="N45" s="107"/>
      <c r="O45" s="11">
        <v>2330.5</v>
      </c>
      <c r="P45" s="11"/>
      <c r="Q45" s="11"/>
      <c r="R45" s="11"/>
      <c r="S45" s="83"/>
      <c r="T45" s="11"/>
      <c r="U45" s="92"/>
      <c r="V45" s="27"/>
    </row>
    <row r="46" spans="1:22" ht="12.75">
      <c r="A46" s="57" t="s">
        <v>66</v>
      </c>
      <c r="B46" s="106">
        <v>1</v>
      </c>
      <c r="C46" s="106"/>
      <c r="D46" s="11">
        <v>2542.9</v>
      </c>
      <c r="E46" s="11"/>
      <c r="F46" s="11"/>
      <c r="G46" s="11"/>
      <c r="H46" s="83"/>
      <c r="I46" s="11"/>
      <c r="J46" s="72"/>
      <c r="K46" s="11"/>
      <c r="L46" s="5" t="s">
        <v>58</v>
      </c>
      <c r="M46" s="107">
        <v>1</v>
      </c>
      <c r="N46" s="107"/>
      <c r="O46" s="11">
        <v>2348.2</v>
      </c>
      <c r="P46" s="11"/>
      <c r="Q46" s="11"/>
      <c r="R46" s="11"/>
      <c r="S46" s="83"/>
      <c r="T46" s="11"/>
      <c r="U46" s="92"/>
      <c r="V46" s="27"/>
    </row>
    <row r="47" spans="1:22" ht="12.75" customHeight="1" thickBot="1">
      <c r="A47" s="59" t="s">
        <v>65</v>
      </c>
      <c r="B47" s="125">
        <v>1</v>
      </c>
      <c r="C47" s="125"/>
      <c r="D47" s="60">
        <v>2312.8</v>
      </c>
      <c r="E47" s="60"/>
      <c r="F47" s="60"/>
      <c r="G47" s="60"/>
      <c r="H47" s="85">
        <v>2782</v>
      </c>
      <c r="I47" s="60"/>
      <c r="J47" s="74">
        <v>2357.62</v>
      </c>
      <c r="K47" s="60"/>
      <c r="L47" s="5" t="s">
        <v>57</v>
      </c>
      <c r="M47" s="107">
        <v>1</v>
      </c>
      <c r="N47" s="107"/>
      <c r="O47" s="11">
        <v>2584.2</v>
      </c>
      <c r="P47" s="11"/>
      <c r="Q47" s="11"/>
      <c r="R47" s="11"/>
      <c r="S47" s="83"/>
      <c r="T47" s="11"/>
      <c r="U47" s="92"/>
      <c r="V47" s="27"/>
    </row>
    <row r="48" spans="1:22" ht="12.75" customHeight="1" thickBot="1" thickTop="1">
      <c r="A48" s="3"/>
      <c r="B48" s="31"/>
      <c r="C48" s="31"/>
      <c r="D48" s="13"/>
      <c r="E48" s="13"/>
      <c r="F48" s="13"/>
      <c r="G48" s="13"/>
      <c r="H48" s="75"/>
      <c r="I48" s="13"/>
      <c r="J48" s="75"/>
      <c r="K48" s="13"/>
      <c r="L48" s="49"/>
      <c r="M48" s="50" t="s">
        <v>70</v>
      </c>
      <c r="N48" s="50"/>
      <c r="O48" s="51"/>
      <c r="P48" s="51"/>
      <c r="Q48" s="51"/>
      <c r="R48" s="51"/>
      <c r="S48" s="86"/>
      <c r="T48" s="52"/>
      <c r="U48" s="94"/>
      <c r="V48" s="53"/>
    </row>
    <row r="49" spans="1:23" ht="13.5" thickBot="1">
      <c r="A49" s="3"/>
      <c r="B49" s="14"/>
      <c r="C49" s="14"/>
      <c r="D49" s="13"/>
      <c r="E49" s="13"/>
      <c r="F49" s="13"/>
      <c r="G49" s="28"/>
      <c r="H49" s="76"/>
      <c r="I49" s="28"/>
      <c r="J49" s="76"/>
      <c r="K49" s="28"/>
      <c r="L49" s="42" t="s">
        <v>63</v>
      </c>
      <c r="M49" s="126">
        <v>1</v>
      </c>
      <c r="N49" s="126"/>
      <c r="O49" s="43">
        <v>2200.7</v>
      </c>
      <c r="P49" s="43"/>
      <c r="Q49" s="44"/>
      <c r="R49" s="44"/>
      <c r="S49" s="101"/>
      <c r="T49" s="41"/>
      <c r="U49" s="95"/>
      <c r="V49" s="40"/>
      <c r="W49" s="29"/>
    </row>
    <row r="50" spans="8:22" ht="12.75">
      <c r="H50" s="67"/>
      <c r="L50" s="6"/>
      <c r="M50" s="6"/>
      <c r="N50" s="6"/>
      <c r="O50" s="6"/>
      <c r="P50" s="6"/>
      <c r="Q50" s="6"/>
      <c r="R50" s="6"/>
      <c r="S50" s="80"/>
      <c r="T50" s="6"/>
      <c r="U50" s="80"/>
      <c r="V50" s="6"/>
    </row>
    <row r="51" spans="8:23" ht="13.5" thickBot="1">
      <c r="H51" s="67"/>
      <c r="L51" s="6"/>
      <c r="M51" s="6"/>
      <c r="N51" s="6"/>
      <c r="O51" s="6"/>
      <c r="P51" s="6"/>
      <c r="Q51" s="6"/>
      <c r="R51" s="6"/>
      <c r="S51" s="80"/>
      <c r="T51" s="6"/>
      <c r="U51" s="80"/>
      <c r="V51" s="6"/>
      <c r="W51" s="6"/>
    </row>
    <row r="52" spans="1:22" ht="12.75">
      <c r="A52" s="118" t="s">
        <v>71</v>
      </c>
      <c r="B52" s="119"/>
      <c r="C52" s="119"/>
      <c r="D52" s="119"/>
      <c r="E52" s="119"/>
      <c r="F52" s="119"/>
      <c r="G52" s="119"/>
      <c r="H52" s="119"/>
      <c r="I52" s="119"/>
      <c r="J52" s="77"/>
      <c r="K52" s="62"/>
      <c r="L52" s="6"/>
      <c r="M52" s="6"/>
      <c r="N52" s="6"/>
      <c r="O52" s="6"/>
      <c r="P52" s="6"/>
      <c r="Q52" s="6"/>
      <c r="R52" s="6"/>
      <c r="S52" s="80"/>
      <c r="T52" s="6"/>
      <c r="U52" s="80"/>
      <c r="V52" s="6"/>
    </row>
    <row r="53" spans="1:27" ht="12.75">
      <c r="A53" s="64" t="s">
        <v>72</v>
      </c>
      <c r="B53" s="65"/>
      <c r="C53" s="65"/>
      <c r="D53" s="65"/>
      <c r="E53" s="65"/>
      <c r="F53" s="65"/>
      <c r="G53" s="65"/>
      <c r="H53" s="78"/>
      <c r="I53" s="65"/>
      <c r="J53" s="78"/>
      <c r="K53" s="63"/>
      <c r="L53" s="6"/>
      <c r="M53" s="6"/>
      <c r="N53" s="6"/>
      <c r="O53" s="6"/>
      <c r="P53" s="6"/>
      <c r="Q53" s="6"/>
      <c r="R53" s="6"/>
      <c r="S53" s="80"/>
      <c r="T53" s="6"/>
      <c r="U53" s="80"/>
      <c r="V53" s="6"/>
      <c r="Y53" s="6"/>
      <c r="AA53" s="6"/>
    </row>
    <row r="54" spans="1:27" ht="13.5" customHeight="1" thickBot="1">
      <c r="A54" s="122" t="s">
        <v>73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4"/>
      <c r="L54" s="15"/>
      <c r="M54" s="15"/>
      <c r="N54" s="15"/>
      <c r="O54" s="15"/>
      <c r="P54" s="15"/>
      <c r="Q54" s="15"/>
      <c r="R54" s="15"/>
      <c r="S54" s="96"/>
      <c r="T54" s="15"/>
      <c r="U54" s="96"/>
      <c r="V54" s="15"/>
      <c r="X54" s="6"/>
      <c r="Y54" s="6"/>
      <c r="AA54" s="6"/>
    </row>
    <row r="55" spans="8:22" ht="15.75">
      <c r="H55" s="67"/>
      <c r="L55" s="16"/>
      <c r="M55" s="16"/>
      <c r="N55" s="16"/>
      <c r="O55" s="16"/>
      <c r="P55" s="16"/>
      <c r="Q55" s="16"/>
      <c r="R55" s="16"/>
      <c r="S55" s="97"/>
      <c r="T55" s="16"/>
      <c r="U55" s="97"/>
      <c r="V55" s="16"/>
    </row>
    <row r="56" spans="1:22" ht="33.75">
      <c r="A56" s="14"/>
      <c r="B56" s="14"/>
      <c r="C56" s="66"/>
      <c r="D56" s="17"/>
      <c r="E56" s="17"/>
      <c r="F56" s="17"/>
      <c r="G56" s="18"/>
      <c r="H56" s="79"/>
      <c r="I56" s="18"/>
      <c r="J56" s="79"/>
      <c r="K56" s="18"/>
      <c r="L56" s="19"/>
      <c r="M56" s="19"/>
      <c r="N56" s="19"/>
      <c r="O56" s="19"/>
      <c r="P56" s="19"/>
      <c r="Q56" s="19"/>
      <c r="R56" s="19"/>
      <c r="S56" s="98"/>
      <c r="T56" s="19"/>
      <c r="U56" s="98"/>
      <c r="V56" s="19"/>
    </row>
    <row r="57" spans="1:22" ht="12.75">
      <c r="A57" s="6"/>
      <c r="B57" s="6"/>
      <c r="C57" s="6"/>
      <c r="D57" s="6"/>
      <c r="E57" s="6"/>
      <c r="F57" s="6"/>
      <c r="G57" s="6"/>
      <c r="H57" s="80"/>
      <c r="I57" s="6"/>
      <c r="J57" s="80"/>
      <c r="K57" s="6"/>
      <c r="L57" s="6"/>
      <c r="M57" s="6"/>
      <c r="N57" s="6"/>
      <c r="O57" s="6"/>
      <c r="P57" s="6"/>
      <c r="Q57" s="6"/>
      <c r="R57" s="6"/>
      <c r="S57" s="80"/>
      <c r="T57" s="6"/>
      <c r="U57" s="80"/>
      <c r="V57" s="6"/>
    </row>
    <row r="58" spans="1:26" ht="17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96"/>
      <c r="T58" s="15"/>
      <c r="U58" s="96"/>
      <c r="V58" s="15"/>
      <c r="W58" s="6"/>
      <c r="X58" s="6"/>
      <c r="Y58" s="6"/>
      <c r="Z58" s="6"/>
    </row>
    <row r="59" spans="1:26" ht="15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97"/>
      <c r="T59" s="16"/>
      <c r="U59" s="97"/>
      <c r="V59" s="16"/>
      <c r="W59" s="6"/>
      <c r="X59" s="6"/>
      <c r="Y59" s="6"/>
      <c r="Z59" s="6"/>
    </row>
    <row r="60" spans="1:26" ht="15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98"/>
      <c r="T60" s="19"/>
      <c r="U60" s="98"/>
      <c r="V60" s="19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87"/>
      <c r="I61" s="6"/>
      <c r="J61" s="80"/>
      <c r="K61" s="6"/>
      <c r="L61" s="1"/>
      <c r="M61" s="1"/>
      <c r="N61" s="1"/>
      <c r="O61" s="1"/>
      <c r="P61" s="1"/>
      <c r="Q61" s="1"/>
      <c r="R61" s="1"/>
      <c r="S61" s="100"/>
      <c r="T61" s="1"/>
      <c r="U61" s="99"/>
      <c r="V61" s="1"/>
      <c r="W61" s="6"/>
      <c r="X61" s="6"/>
      <c r="Y61" s="6"/>
      <c r="Z61" s="6"/>
    </row>
    <row r="62" spans="12:26" ht="15">
      <c r="L62" s="1"/>
      <c r="M62" s="1"/>
      <c r="N62" s="1"/>
      <c r="O62" s="1"/>
      <c r="P62" s="1"/>
      <c r="Q62" s="1"/>
      <c r="R62" s="1"/>
      <c r="S62" s="100"/>
      <c r="T62" s="1"/>
      <c r="U62" s="99"/>
      <c r="V62" s="1"/>
      <c r="W62" s="6"/>
      <c r="X62" s="6"/>
      <c r="Y62" s="6"/>
      <c r="Z62" s="6"/>
    </row>
    <row r="63" spans="12:26" ht="15">
      <c r="L63" s="1"/>
      <c r="M63" s="1"/>
      <c r="N63" s="1"/>
      <c r="O63" s="1"/>
      <c r="P63" s="1"/>
      <c r="Q63" s="1"/>
      <c r="R63" s="6"/>
      <c r="S63" s="87"/>
      <c r="T63" s="6"/>
      <c r="U63" s="80"/>
      <c r="V63" s="6"/>
      <c r="W63" s="6"/>
      <c r="X63" s="6"/>
      <c r="Y63" s="6"/>
      <c r="Z63" s="6"/>
    </row>
    <row r="64" spans="18:26" ht="12.75">
      <c r="R64" s="6"/>
      <c r="S64" s="87"/>
      <c r="T64" s="6"/>
      <c r="U64" s="80"/>
      <c r="V64" s="6"/>
      <c r="W64" s="6"/>
      <c r="X64" s="6"/>
      <c r="Y64" s="6"/>
      <c r="Z64" s="6"/>
    </row>
    <row r="65" spans="18:26" ht="12.75">
      <c r="R65" s="6"/>
      <c r="S65" s="87"/>
      <c r="T65" s="6"/>
      <c r="U65" s="80"/>
      <c r="V65" s="6"/>
      <c r="W65" s="6"/>
      <c r="X65" s="6"/>
      <c r="Y65" s="6"/>
      <c r="Z65" s="6"/>
    </row>
    <row r="66" spans="18:26" ht="12.75">
      <c r="R66" s="6"/>
      <c r="S66" s="87"/>
      <c r="T66" s="6"/>
      <c r="U66" s="80"/>
      <c r="V66" s="6"/>
      <c r="W66" s="6"/>
      <c r="X66" s="6"/>
      <c r="Y66" s="6"/>
      <c r="Z66" s="6"/>
    </row>
  </sheetData>
  <sheetProtection/>
  <mergeCells count="41">
    <mergeCell ref="A2:IV2"/>
    <mergeCell ref="A60:R60"/>
    <mergeCell ref="A52:I52"/>
    <mergeCell ref="A58:R58"/>
    <mergeCell ref="A59:R59"/>
    <mergeCell ref="A54:K54"/>
    <mergeCell ref="B47:C47"/>
    <mergeCell ref="M49:N49"/>
    <mergeCell ref="B8:R8"/>
    <mergeCell ref="A10:R10"/>
    <mergeCell ref="A30:G30"/>
    <mergeCell ref="A12:R12"/>
    <mergeCell ref="A14:G14"/>
    <mergeCell ref="B39:C39"/>
    <mergeCell ref="B38:C38"/>
    <mergeCell ref="B36:C36"/>
    <mergeCell ref="L14:R14"/>
    <mergeCell ref="B33:C33"/>
    <mergeCell ref="M44:N44"/>
    <mergeCell ref="M45:N45"/>
    <mergeCell ref="B46:C46"/>
    <mergeCell ref="M46:N46"/>
    <mergeCell ref="M47:N47"/>
    <mergeCell ref="B44:C44"/>
    <mergeCell ref="B45:C45"/>
    <mergeCell ref="M43:N43"/>
    <mergeCell ref="B40:C40"/>
    <mergeCell ref="B41:C41"/>
    <mergeCell ref="B42:C42"/>
    <mergeCell ref="B43:C43"/>
    <mergeCell ref="A37:G37"/>
    <mergeCell ref="L39:R39"/>
    <mergeCell ref="B32:C32"/>
    <mergeCell ref="M42:N42"/>
    <mergeCell ref="I3:V3"/>
    <mergeCell ref="I4:V4"/>
    <mergeCell ref="B31:C31"/>
    <mergeCell ref="M40:N40"/>
    <mergeCell ref="M41:N41"/>
    <mergeCell ref="B34:C34"/>
    <mergeCell ref="B35:C35"/>
  </mergeCells>
  <printOptions horizontalCentered="1"/>
  <pageMargins left="0.17" right="0.4" top="0.3937007874015748" bottom="0.3937007874015748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2015-10-29T08:02:59Z</cp:lastPrinted>
  <dcterms:created xsi:type="dcterms:W3CDTF">2010-01-26T08:41:59Z</dcterms:created>
  <dcterms:modified xsi:type="dcterms:W3CDTF">2016-02-13T09:08:15Z</dcterms:modified>
  <cp:category/>
  <cp:version/>
  <cp:contentType/>
  <cp:contentStatus/>
</cp:coreProperties>
</file>